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68" windowHeight="8703" activeTab="0"/>
  </bookViews>
  <sheets>
    <sheet name="część I" sheetId="1" r:id="rId1"/>
    <sheet name="Arkusz1" sheetId="2" r:id="rId2"/>
    <sheet name="Arkusz2" sheetId="3" r:id="rId3"/>
  </sheets>
  <definedNames>
    <definedName name="_xlnm.Print_Area" localSheetId="0">'część I'!$A$1:$Q$35</definedName>
  </definedNames>
  <calcPr fullCalcOnLoad="1"/>
</workbook>
</file>

<file path=xl/sharedStrings.xml><?xml version="1.0" encoding="utf-8"?>
<sst xmlns="http://schemas.openxmlformats.org/spreadsheetml/2006/main" count="88" uniqueCount="67">
  <si>
    <t>Lp.</t>
  </si>
  <si>
    <t>Jedn. miary</t>
  </si>
  <si>
    <t>Asortyment</t>
  </si>
  <si>
    <t>Kwota podatku VAT [zł]</t>
  </si>
  <si>
    <t>kol. 1</t>
  </si>
  <si>
    <t>kol. 2</t>
  </si>
  <si>
    <t>kol. 3</t>
  </si>
  <si>
    <t>kol. 4</t>
  </si>
  <si>
    <t>ZAMÓWIENIE PODSTAWOWE</t>
  </si>
  <si>
    <t>Stawka podatku VAT [%]</t>
  </si>
  <si>
    <t xml:space="preserve">Wartość brutto [zł] </t>
  </si>
  <si>
    <t>Cena jedn. netto [zł/kg]</t>
  </si>
  <si>
    <t>RAZEM*</t>
  </si>
  <si>
    <t>Wartość netto [zł]</t>
  </si>
  <si>
    <t>kg</t>
  </si>
  <si>
    <t>ZAMÓWIENIE W RAMACH PRAWA OPCJI</t>
  </si>
  <si>
    <t>RAZEM: ZAMÓWIENIE PODSTAWOWE + OPCJA</t>
  </si>
  <si>
    <t>Ilość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</si>
  <si>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</si>
  <si>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</si>
  <si>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</si>
  <si>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</si>
  <si>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</si>
  <si>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</si>
  <si>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</si>
  <si>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</si>
  <si>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</si>
  <si>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kol. 14</t>
  </si>
  <si>
    <t>kol. 15</t>
  </si>
  <si>
    <t>kol. 16</t>
  </si>
  <si>
    <t>kol. 17</t>
  </si>
  <si>
    <t>…………………………………………………   
(dokument należy podpisać kwalifikowanym podpisem elektronicznym lub podpisem osobistym lub zaufanym przez osobę lub osoby umocowane do złożenia podpisu w imieniu Wykonawcy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</si>
  <si>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</si>
  <si>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</si>
  <si>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</si>
  <si>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</si>
  <si>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</si>
  <si>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</si>
  <si>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</si>
  <si>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</si>
  <si>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</si>
  <si>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</si>
  <si>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</si>
  <si>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</si>
  <si>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</si>
  <si>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</si>
  <si>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Porcja rosołowa</t>
  </si>
  <si>
    <t>Podudzie z kury</t>
  </si>
  <si>
    <t>Udziec z Kury</t>
  </si>
  <si>
    <t>Boczek cięty wędzony</t>
  </si>
  <si>
    <t>Słonina</t>
  </si>
  <si>
    <t>Kości wędzone ze schabu</t>
  </si>
  <si>
    <t>Szynka  b/k Kulka</t>
  </si>
  <si>
    <t>Schab b/k</t>
  </si>
  <si>
    <t>Łopatka świeża b/k, gat.1</t>
  </si>
  <si>
    <t>Karkówka b/k</t>
  </si>
  <si>
    <t>Flaki wołowe krojone</t>
  </si>
  <si>
    <t>Filet z kurczaka świeży</t>
  </si>
  <si>
    <t>Żeberka</t>
  </si>
  <si>
    <t>Wątróbka z kurczaka świeża</t>
  </si>
  <si>
    <t>Znak sprawy: DK.TG.OS.3602.1.2022</t>
  </si>
  <si>
    <t>Dostawa mięsa, produktów mięsnych, drobiu i wędlin do Domu Pomocy Społecznej dla Kombatantów</t>
  </si>
  <si>
    <t>Część I - Mięso i drób</t>
  </si>
  <si>
    <t>pieczęć Wykonawcy (nazwa firmy, adres)</t>
  </si>
  <si>
    <t>....................................................................................</t>
  </si>
  <si>
    <t>Załacznik nr 2A do SWZ</t>
  </si>
  <si>
    <t>Kalkulacja ceny ofertowej - część nr 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</si>
</sst>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  <numFmt numFmtId="173" formatCode="_-* #,##0.00\ [$zł-415]_-;\-* #,##0.00\ [$zł-415]_-;_-* &quot;-&quot;??\ [$zł-415]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10"/>
      <name val="Arial CE"/>
      <family val="0"/>
    </font>
    <font>
      <b/>
      <i/>
      <sz val="8"/>
      <name val="Arial"/>
      <family val="2"/>
    </font>
    <font>
      <b/>
      <sz val="9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3" fontId="10" fillId="0" borderId="15" xfId="0" applyNumberFormat="1" applyFont="1" applyFill="1" applyBorder="1" applyAlignment="1">
      <alignment horizontal="center" vertical="center" wrapText="1"/>
    </xf>
    <xf numFmtId="173" fontId="10" fillId="0" borderId="16" xfId="0" applyNumberFormat="1" applyFont="1" applyFill="1" applyBorder="1" applyAlignment="1">
      <alignment horizontal="center" vertical="center" wrapText="1"/>
    </xf>
    <xf numFmtId="173" fontId="10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35" borderId="0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/>
    </xf>
    <xf numFmtId="173" fontId="10" fillId="0" borderId="15" xfId="0" applyNumberFormat="1" applyFont="1" applyFill="1" applyBorder="1" applyAlignment="1">
      <alignment horizontal="left" vertical="center" wrapText="1"/>
    </xf>
    <xf numFmtId="173" fontId="10" fillId="33" borderId="10" xfId="0" applyNumberFormat="1" applyFont="1" applyFill="1" applyBorder="1" applyAlignment="1">
      <alignment horizontal="left" vertical="center" wrapText="1"/>
    </xf>
    <xf numFmtId="173" fontId="10" fillId="35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5" borderId="0" xfId="0" applyFont="1" applyFill="1" applyBorder="1" applyAlignment="1">
      <alignment horizontal="center"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173" fontId="10" fillId="35" borderId="0" xfId="0" applyNumberFormat="1" applyFont="1" applyFill="1" applyBorder="1" applyAlignment="1">
      <alignment horizontal="center" vertical="center" wrapText="1"/>
    </xf>
    <xf numFmtId="173" fontId="10" fillId="0" borderId="16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8" fontId="51" fillId="0" borderId="11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center" wrapText="1"/>
    </xf>
    <xf numFmtId="0" fontId="6" fillId="34" borderId="24" xfId="0" applyNumberFormat="1" applyFont="1" applyFill="1" applyBorder="1" applyAlignment="1">
      <alignment horizontal="center" vertical="center" wrapText="1"/>
    </xf>
    <xf numFmtId="0" fontId="6" fillId="34" borderId="25" xfId="0" applyNumberFormat="1" applyFont="1" applyFill="1" applyBorder="1" applyAlignment="1">
      <alignment horizontal="center" vertical="center" wrapText="1"/>
    </xf>
    <xf numFmtId="0" fontId="6" fillId="34" borderId="21" xfId="0" applyNumberFormat="1" applyFont="1" applyFill="1" applyBorder="1" applyAlignment="1">
      <alignment horizontal="center" vertical="center" wrapText="1"/>
    </xf>
    <xf numFmtId="0" fontId="6" fillId="34" borderId="2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34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TELEFONY-TAB. (8)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view="pageBreakPreview" zoomScale="80" zoomScaleSheetLayoutView="80" workbookViewId="0" topLeftCell="A10">
      <selection activeCell="A10" sqref="A10:Q10"/>
    </sheetView>
  </sheetViews>
  <sheetFormatPr defaultColWidth="9.00390625" defaultRowHeight="12.75"/>
  <cols>
    <col min="1" max="1" width="6.125" style="2" customWidth="1"/>
    <col min="2" max="2" width="24.00390625" style="3" customWidth="1"/>
    <col min="3" max="3" width="5.875" style="3" customWidth="1"/>
    <col min="4" max="4" width="9.125" style="3" customWidth="1"/>
    <col min="5" max="5" width="9.00390625" style="29" customWidth="1"/>
    <col min="6" max="6" width="7.50390625" style="29" customWidth="1"/>
    <col min="7" max="7" width="12.50390625" style="29" customWidth="1"/>
    <col min="8" max="8" width="11.375" style="29" customWidth="1"/>
    <col min="9" max="9" width="12.625" style="29" customWidth="1"/>
    <col min="10" max="10" width="7.875" style="29" customWidth="1"/>
    <col min="11" max="11" width="12.50390625" style="29" customWidth="1"/>
    <col min="12" max="12" width="11.125" style="29" customWidth="1"/>
    <col min="13" max="13" width="13.125" style="2" customWidth="1"/>
    <col min="14" max="14" width="8.50390625" style="3" customWidth="1"/>
    <col min="15" max="15" width="11.625" style="3" customWidth="1"/>
    <col min="16" max="16" width="10.875" style="3" customWidth="1"/>
    <col min="17" max="17" width="14.375" style="3" customWidth="1"/>
  </cols>
  <sheetData>
    <row r="1" spans="1:17" ht="12">
      <c r="A1" s="1"/>
      <c r="B1" s="23" t="s">
        <v>60</v>
      </c>
      <c r="E1" s="3"/>
      <c r="F1" s="3"/>
      <c r="G1" s="3"/>
      <c r="H1" s="3"/>
      <c r="I1" s="3"/>
      <c r="J1" s="3"/>
      <c r="K1" s="3"/>
      <c r="L1" s="3"/>
      <c r="N1" s="67" t="s">
        <v>65</v>
      </c>
      <c r="O1" s="67"/>
      <c r="P1" s="67"/>
      <c r="Q1" s="67"/>
    </row>
    <row r="2" spans="1:17" ht="12">
      <c r="A2" s="1"/>
      <c r="B2" s="23"/>
      <c r="E2" s="30"/>
      <c r="F2" s="30"/>
      <c r="G2" s="30"/>
      <c r="H2" s="30"/>
      <c r="I2" s="30"/>
      <c r="J2" s="30"/>
      <c r="K2" s="30"/>
      <c r="L2" s="30"/>
      <c r="N2" s="30"/>
      <c r="O2" s="30"/>
      <c r="P2" s="30"/>
      <c r="Q2" s="30"/>
    </row>
    <row r="3" spans="1:17" ht="12">
      <c r="A3" s="1"/>
      <c r="E3" s="30"/>
      <c r="F3" s="30"/>
      <c r="G3" s="30"/>
      <c r="H3" s="30"/>
      <c r="I3" s="30"/>
      <c r="J3" s="30"/>
      <c r="K3" s="30"/>
      <c r="L3" s="30"/>
      <c r="M3" s="35"/>
      <c r="N3" s="30"/>
      <c r="O3" s="30"/>
      <c r="P3" s="30"/>
      <c r="Q3" s="30"/>
    </row>
    <row r="4" spans="1:17" ht="12">
      <c r="A4" s="1"/>
      <c r="B4" s="2" t="s">
        <v>64</v>
      </c>
      <c r="C4" s="2"/>
      <c r="D4" s="2"/>
      <c r="E4" s="2"/>
      <c r="F4" s="30"/>
      <c r="G4" s="30"/>
      <c r="H4" s="30"/>
      <c r="I4" s="30"/>
      <c r="J4" s="30"/>
      <c r="K4" s="30"/>
      <c r="L4" s="30"/>
      <c r="M4" s="35"/>
      <c r="N4" s="2"/>
      <c r="O4" s="2"/>
      <c r="P4" s="2"/>
      <c r="Q4" s="2"/>
    </row>
    <row r="5" spans="1:17" ht="12">
      <c r="A5" s="1"/>
      <c r="B5" s="65" t="s">
        <v>63</v>
      </c>
      <c r="C5" s="65"/>
      <c r="D5" s="65"/>
      <c r="E5" s="65"/>
      <c r="N5" s="2"/>
      <c r="O5" s="2"/>
      <c r="P5" s="2"/>
      <c r="Q5" s="2"/>
    </row>
    <row r="6" spans="1:17" ht="12">
      <c r="A6" s="1"/>
      <c r="M6" s="5"/>
      <c r="N6" s="37"/>
      <c r="O6" s="37"/>
      <c r="P6" s="37"/>
      <c r="Q6" s="37"/>
    </row>
    <row r="7" spans="1:17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8" customHeight="1">
      <c r="A8" s="69" t="s">
        <v>66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8" customHeight="1">
      <c r="A9" s="69" t="s">
        <v>61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8" customHeight="1" thickBot="1">
      <c r="A10" s="59" t="s">
        <v>62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45" customHeight="1" thickBot="1">
      <c r="A11" s="57" t="s">
        <v>0</v>
      </c>
      <c r="B11" s="57" t="s">
        <v>2</v>
      </c>
      <c r="C11" s="63" t="s">
        <v>1</v>
      </c>
      <c r="D11" s="63" t="s">
        <v>11</v>
      </c>
      <c r="E11" s="57" t="s">
        <v>9</v>
      </c>
      <c r="F11" s="60" t="s">
        <v>8</v>
      </c>
      <c r="G11" s="61"/>
      <c r="H11" s="61"/>
      <c r="I11" s="62"/>
      <c r="J11" s="60" t="s">
        <v>15</v>
      </c>
      <c r="K11" s="61"/>
      <c r="L11" s="61"/>
      <c r="M11" s="62"/>
      <c r="N11" s="60" t="s">
        <v>16</v>
      </c>
      <c r="O11" s="61"/>
      <c r="P11" s="61"/>
      <c r="Q11" s="62"/>
    </row>
    <row r="12" spans="1:17" ht="54.75" customHeight="1" thickBot="1">
      <c r="A12" s="58"/>
      <c r="B12" s="58"/>
      <c r="C12" s="64"/>
      <c r="D12" s="64"/>
      <c r="E12" s="68"/>
      <c r="F12" s="8" t="s">
        <v>17</v>
      </c>
      <c r="G12" s="9" t="s">
        <v>13</v>
      </c>
      <c r="H12" s="10" t="s">
        <v>3</v>
      </c>
      <c r="I12" s="11" t="s">
        <v>10</v>
      </c>
      <c r="J12" s="8" t="s">
        <v>17</v>
      </c>
      <c r="K12" s="38" t="s">
        <v>13</v>
      </c>
      <c r="L12" s="42" t="s">
        <v>3</v>
      </c>
      <c r="M12" s="40" t="s">
        <v>10</v>
      </c>
      <c r="N12" s="8" t="s">
        <v>17</v>
      </c>
      <c r="O12" s="38" t="s">
        <v>13</v>
      </c>
      <c r="P12" s="42" t="s">
        <v>3</v>
      </c>
      <c r="Q12" s="43" t="s">
        <v>10</v>
      </c>
    </row>
    <row r="13" spans="1:17" s="6" customFormat="1" ht="39.75" customHeight="1" thickBot="1">
      <c r="A13" s="7" t="s">
        <v>4</v>
      </c>
      <c r="B13" s="7" t="s">
        <v>5</v>
      </c>
      <c r="C13" s="7" t="s">
        <v>6</v>
      </c>
      <c r="D13" s="7" t="s">
        <v>7</v>
      </c>
      <c r="E13" s="7" t="s">
        <v>18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39" t="s">
        <v>24</v>
      </c>
      <c r="L13" s="7" t="s">
        <v>25</v>
      </c>
      <c r="M13" s="41" t="s">
        <v>26</v>
      </c>
      <c r="N13" s="7" t="s">
        <v>27</v>
      </c>
      <c r="O13" s="39" t="s">
        <v>28</v>
      </c>
      <c r="P13" s="7" t="s">
        <v>29</v>
      </c>
      <c r="Q13" s="41" t="s">
        <v>30</v>
      </c>
    </row>
    <row r="14" spans="1:17" s="6" customFormat="1" ht="39.75" customHeight="1" thickBot="1">
      <c r="A14" s="12" t="s">
        <v>32</v>
      </c>
      <c r="B14" s="44" t="s">
        <v>46</v>
      </c>
      <c r="C14" s="45" t="s">
        <v>14</v>
      </c>
      <c r="D14" s="15"/>
      <c r="E14" s="12">
        <v>0</v>
      </c>
      <c r="F14" s="46">
        <v>1154</v>
      </c>
      <c r="G14" s="15">
        <f>ROUND(D14*F14,2)</f>
        <v>0</v>
      </c>
      <c r="H14" s="12">
        <v>0</v>
      </c>
      <c r="I14" s="16"/>
      <c r="J14" s="56">
        <f>ROUND(F14*0.3,2)</f>
        <v>346.2</v>
      </c>
      <c r="K14" s="17">
        <f>ROUND(J14*D14,2)</f>
        <v>0</v>
      </c>
      <c r="L14" s="12">
        <v>0</v>
      </c>
      <c r="M14" s="16">
        <f>SUM(L14,K14)</f>
        <v>0</v>
      </c>
      <c r="N14" s="55">
        <f>ROUND(F14+J14,2)</f>
        <v>1500.2</v>
      </c>
      <c r="O14" s="14">
        <f>ROUND(N14*D14,2)</f>
        <v>0</v>
      </c>
      <c r="P14" s="12">
        <v>0</v>
      </c>
      <c r="Q14" s="13">
        <f>SUM(O14,P14)</f>
        <v>0</v>
      </c>
    </row>
    <row r="15" spans="1:17" s="6" customFormat="1" ht="62.25" customHeight="1" thickBot="1">
      <c r="A15" s="12" t="s">
        <v>33</v>
      </c>
      <c r="B15" s="44" t="s">
        <v>47</v>
      </c>
      <c r="C15" s="47" t="s">
        <v>14</v>
      </c>
      <c r="D15" s="26"/>
      <c r="E15" s="12">
        <v>0</v>
      </c>
      <c r="F15" s="48">
        <v>308</v>
      </c>
      <c r="G15" s="15">
        <f aca="true" t="shared" si="0" ref="G15:G27">ROUND(D15*F15,2)</f>
        <v>0</v>
      </c>
      <c r="H15" s="12">
        <v>0</v>
      </c>
      <c r="I15" s="16"/>
      <c r="J15" s="56">
        <f aca="true" t="shared" si="1" ref="J15:J27">ROUND(F15*0.3,2)</f>
        <v>92.4</v>
      </c>
      <c r="K15" s="17">
        <f aca="true" t="shared" si="2" ref="K15:K27">ROUND(J15*D15,2)</f>
        <v>0</v>
      </c>
      <c r="L15" s="12">
        <v>0</v>
      </c>
      <c r="M15" s="34">
        <f aca="true" t="shared" si="3" ref="M15:M27">SUM(L15,K15)</f>
        <v>0</v>
      </c>
      <c r="N15" s="55">
        <f aca="true" t="shared" si="4" ref="N15:N27">ROUND(F15+J15,2)</f>
        <v>400.4</v>
      </c>
      <c r="O15" s="14">
        <f aca="true" t="shared" si="5" ref="O15:O27">ROUND(N15*D15,2)</f>
        <v>0</v>
      </c>
      <c r="P15" s="12">
        <v>0</v>
      </c>
      <c r="Q15" s="13">
        <f aca="true" t="shared" si="6" ref="Q15:Q27">SUM(O15,P15)</f>
        <v>0</v>
      </c>
    </row>
    <row r="16" spans="1:17" s="6" customFormat="1" ht="39.75" customHeight="1" thickBot="1">
      <c r="A16" s="12" t="s">
        <v>34</v>
      </c>
      <c r="B16" s="49" t="s">
        <v>48</v>
      </c>
      <c r="C16" s="47" t="s">
        <v>14</v>
      </c>
      <c r="D16" s="26"/>
      <c r="E16" s="12">
        <v>0</v>
      </c>
      <c r="F16" s="48">
        <v>308</v>
      </c>
      <c r="G16" s="15">
        <f t="shared" si="0"/>
        <v>0</v>
      </c>
      <c r="H16" s="12">
        <v>0</v>
      </c>
      <c r="I16" s="16"/>
      <c r="J16" s="56">
        <f t="shared" si="1"/>
        <v>92.4</v>
      </c>
      <c r="K16" s="17">
        <f t="shared" si="2"/>
        <v>0</v>
      </c>
      <c r="L16" s="12">
        <v>0</v>
      </c>
      <c r="M16" s="34">
        <f t="shared" si="3"/>
        <v>0</v>
      </c>
      <c r="N16" s="55">
        <f t="shared" si="4"/>
        <v>400.4</v>
      </c>
      <c r="O16" s="14">
        <f t="shared" si="5"/>
        <v>0</v>
      </c>
      <c r="P16" s="12">
        <v>0</v>
      </c>
      <c r="Q16" s="13">
        <f t="shared" si="6"/>
        <v>0</v>
      </c>
    </row>
    <row r="17" spans="1:17" s="6" customFormat="1" ht="39.75" customHeight="1" thickBot="1">
      <c r="A17" s="12" t="s">
        <v>35</v>
      </c>
      <c r="B17" s="49" t="s">
        <v>49</v>
      </c>
      <c r="C17" s="47" t="s">
        <v>14</v>
      </c>
      <c r="D17" s="26"/>
      <c r="E17" s="12">
        <v>0</v>
      </c>
      <c r="F17" s="48">
        <v>154</v>
      </c>
      <c r="G17" s="15">
        <f t="shared" si="0"/>
        <v>0</v>
      </c>
      <c r="H17" s="12">
        <v>0</v>
      </c>
      <c r="I17" s="16"/>
      <c r="J17" s="56">
        <f t="shared" si="1"/>
        <v>46.2</v>
      </c>
      <c r="K17" s="17">
        <f t="shared" si="2"/>
        <v>0</v>
      </c>
      <c r="L17" s="12">
        <v>0</v>
      </c>
      <c r="M17" s="34">
        <f t="shared" si="3"/>
        <v>0</v>
      </c>
      <c r="N17" s="55">
        <f t="shared" si="4"/>
        <v>200.2</v>
      </c>
      <c r="O17" s="14">
        <f t="shared" si="5"/>
        <v>0</v>
      </c>
      <c r="P17" s="12">
        <v>0</v>
      </c>
      <c r="Q17" s="13">
        <f t="shared" si="6"/>
        <v>0</v>
      </c>
    </row>
    <row r="18" spans="1:17" s="6" customFormat="1" ht="39.75" customHeight="1" thickBot="1">
      <c r="A18" s="12" t="s">
        <v>36</v>
      </c>
      <c r="B18" s="44" t="s">
        <v>50</v>
      </c>
      <c r="C18" s="47" t="s">
        <v>14</v>
      </c>
      <c r="D18" s="26"/>
      <c r="E18" s="12">
        <v>0</v>
      </c>
      <c r="F18" s="48">
        <v>115</v>
      </c>
      <c r="G18" s="15">
        <f t="shared" si="0"/>
        <v>0</v>
      </c>
      <c r="H18" s="12">
        <v>0</v>
      </c>
      <c r="I18" s="16"/>
      <c r="J18" s="56">
        <f t="shared" si="1"/>
        <v>34.5</v>
      </c>
      <c r="K18" s="17">
        <f t="shared" si="2"/>
        <v>0</v>
      </c>
      <c r="L18" s="12">
        <v>0</v>
      </c>
      <c r="M18" s="34">
        <f t="shared" si="3"/>
        <v>0</v>
      </c>
      <c r="N18" s="55">
        <f t="shared" si="4"/>
        <v>149.5</v>
      </c>
      <c r="O18" s="14">
        <f t="shared" si="5"/>
        <v>0</v>
      </c>
      <c r="P18" s="12">
        <v>0</v>
      </c>
      <c r="Q18" s="13">
        <f t="shared" si="6"/>
        <v>0</v>
      </c>
    </row>
    <row r="19" spans="1:17" s="6" customFormat="1" ht="39.75" customHeight="1" thickBot="1">
      <c r="A19" s="12" t="s">
        <v>37</v>
      </c>
      <c r="B19" s="49" t="s">
        <v>51</v>
      </c>
      <c r="C19" s="47" t="s">
        <v>14</v>
      </c>
      <c r="D19" s="26"/>
      <c r="E19" s="12">
        <v>0</v>
      </c>
      <c r="F19" s="48">
        <v>115</v>
      </c>
      <c r="G19" s="15">
        <f t="shared" si="0"/>
        <v>0</v>
      </c>
      <c r="H19" s="12">
        <v>0</v>
      </c>
      <c r="I19" s="16"/>
      <c r="J19" s="56">
        <f t="shared" si="1"/>
        <v>34.5</v>
      </c>
      <c r="K19" s="17">
        <f t="shared" si="2"/>
        <v>0</v>
      </c>
      <c r="L19" s="12">
        <v>0</v>
      </c>
      <c r="M19" s="34">
        <f t="shared" si="3"/>
        <v>0</v>
      </c>
      <c r="N19" s="55">
        <f t="shared" si="4"/>
        <v>149.5</v>
      </c>
      <c r="O19" s="14">
        <f t="shared" si="5"/>
        <v>0</v>
      </c>
      <c r="P19" s="12">
        <v>0</v>
      </c>
      <c r="Q19" s="13">
        <f t="shared" si="6"/>
        <v>0</v>
      </c>
    </row>
    <row r="20" spans="1:17" s="6" customFormat="1" ht="39.75" customHeight="1" thickBot="1">
      <c r="A20" s="12" t="s">
        <v>38</v>
      </c>
      <c r="B20" s="49" t="s">
        <v>52</v>
      </c>
      <c r="C20" s="47" t="s">
        <v>14</v>
      </c>
      <c r="D20" s="26"/>
      <c r="E20" s="12">
        <v>0</v>
      </c>
      <c r="F20" s="48">
        <v>177</v>
      </c>
      <c r="G20" s="15">
        <f t="shared" si="0"/>
        <v>0</v>
      </c>
      <c r="H20" s="12">
        <v>0</v>
      </c>
      <c r="I20" s="16"/>
      <c r="J20" s="56">
        <f t="shared" si="1"/>
        <v>53.1</v>
      </c>
      <c r="K20" s="17">
        <f t="shared" si="2"/>
        <v>0</v>
      </c>
      <c r="L20" s="12">
        <v>0</v>
      </c>
      <c r="M20" s="34">
        <f t="shared" si="3"/>
        <v>0</v>
      </c>
      <c r="N20" s="55">
        <f t="shared" si="4"/>
        <v>230.1</v>
      </c>
      <c r="O20" s="14">
        <f t="shared" si="5"/>
        <v>0</v>
      </c>
      <c r="P20" s="12">
        <v>0</v>
      </c>
      <c r="Q20" s="13">
        <f t="shared" si="6"/>
        <v>0</v>
      </c>
    </row>
    <row r="21" spans="1:17" s="6" customFormat="1" ht="39.75" customHeight="1" thickBot="1">
      <c r="A21" s="12" t="s">
        <v>39</v>
      </c>
      <c r="B21" s="49" t="s">
        <v>53</v>
      </c>
      <c r="C21" s="47" t="s">
        <v>14</v>
      </c>
      <c r="D21" s="26"/>
      <c r="E21" s="12">
        <v>0</v>
      </c>
      <c r="F21" s="48">
        <v>77</v>
      </c>
      <c r="G21" s="15">
        <f t="shared" si="0"/>
        <v>0</v>
      </c>
      <c r="H21" s="12">
        <v>0</v>
      </c>
      <c r="I21" s="16"/>
      <c r="J21" s="56">
        <f t="shared" si="1"/>
        <v>23.1</v>
      </c>
      <c r="K21" s="17">
        <f t="shared" si="2"/>
        <v>0</v>
      </c>
      <c r="L21" s="12">
        <v>0</v>
      </c>
      <c r="M21" s="34">
        <f t="shared" si="3"/>
        <v>0</v>
      </c>
      <c r="N21" s="55">
        <f t="shared" si="4"/>
        <v>100.1</v>
      </c>
      <c r="O21" s="14">
        <f t="shared" si="5"/>
        <v>0</v>
      </c>
      <c r="P21" s="12">
        <v>0</v>
      </c>
      <c r="Q21" s="13">
        <f t="shared" si="6"/>
        <v>0</v>
      </c>
    </row>
    <row r="22" spans="1:17" s="6" customFormat="1" ht="39.75" customHeight="1" thickBot="1">
      <c r="A22" s="12" t="s">
        <v>40</v>
      </c>
      <c r="B22" s="49" t="s">
        <v>54</v>
      </c>
      <c r="C22" s="47" t="s">
        <v>14</v>
      </c>
      <c r="D22" s="26"/>
      <c r="E22" s="12">
        <v>0</v>
      </c>
      <c r="F22" s="48">
        <v>1231</v>
      </c>
      <c r="G22" s="15">
        <f t="shared" si="0"/>
        <v>0</v>
      </c>
      <c r="H22" s="12">
        <v>0</v>
      </c>
      <c r="I22" s="16"/>
      <c r="J22" s="56">
        <f t="shared" si="1"/>
        <v>369.3</v>
      </c>
      <c r="K22" s="17">
        <f t="shared" si="2"/>
        <v>0</v>
      </c>
      <c r="L22" s="12">
        <v>0</v>
      </c>
      <c r="M22" s="34">
        <f t="shared" si="3"/>
        <v>0</v>
      </c>
      <c r="N22" s="55">
        <f t="shared" si="4"/>
        <v>1600.3</v>
      </c>
      <c r="O22" s="14">
        <f t="shared" si="5"/>
        <v>0</v>
      </c>
      <c r="P22" s="12">
        <v>0</v>
      </c>
      <c r="Q22" s="13">
        <f t="shared" si="6"/>
        <v>0</v>
      </c>
    </row>
    <row r="23" spans="1:17" s="6" customFormat="1" ht="39.75" customHeight="1" thickBot="1">
      <c r="A23" s="12" t="s">
        <v>41</v>
      </c>
      <c r="B23" s="44" t="s">
        <v>55</v>
      </c>
      <c r="C23" s="47" t="s">
        <v>14</v>
      </c>
      <c r="D23" s="26"/>
      <c r="E23" s="12">
        <v>0</v>
      </c>
      <c r="F23" s="48">
        <v>323</v>
      </c>
      <c r="G23" s="15">
        <f t="shared" si="0"/>
        <v>0</v>
      </c>
      <c r="H23" s="12">
        <v>0</v>
      </c>
      <c r="I23" s="16"/>
      <c r="J23" s="56">
        <f t="shared" si="1"/>
        <v>96.9</v>
      </c>
      <c r="K23" s="17">
        <f t="shared" si="2"/>
        <v>0</v>
      </c>
      <c r="L23" s="12">
        <v>0</v>
      </c>
      <c r="M23" s="34">
        <f t="shared" si="3"/>
        <v>0</v>
      </c>
      <c r="N23" s="55">
        <f t="shared" si="4"/>
        <v>419.9</v>
      </c>
      <c r="O23" s="14">
        <f t="shared" si="5"/>
        <v>0</v>
      </c>
      <c r="P23" s="12">
        <v>0</v>
      </c>
      <c r="Q23" s="13">
        <f t="shared" si="6"/>
        <v>0</v>
      </c>
    </row>
    <row r="24" spans="1:17" s="6" customFormat="1" ht="54" customHeight="1" thickBot="1">
      <c r="A24" s="12" t="s">
        <v>42</v>
      </c>
      <c r="B24" s="44" t="s">
        <v>56</v>
      </c>
      <c r="C24" s="47" t="s">
        <v>14</v>
      </c>
      <c r="D24" s="26"/>
      <c r="E24" s="12">
        <v>0</v>
      </c>
      <c r="F24" s="48">
        <v>154</v>
      </c>
      <c r="G24" s="15">
        <f t="shared" si="0"/>
        <v>0</v>
      </c>
      <c r="H24" s="12">
        <v>0</v>
      </c>
      <c r="I24" s="16"/>
      <c r="J24" s="56">
        <f t="shared" si="1"/>
        <v>46.2</v>
      </c>
      <c r="K24" s="17">
        <f t="shared" si="2"/>
        <v>0</v>
      </c>
      <c r="L24" s="12">
        <v>0</v>
      </c>
      <c r="M24" s="34">
        <f t="shared" si="3"/>
        <v>0</v>
      </c>
      <c r="N24" s="55">
        <f t="shared" si="4"/>
        <v>200.2</v>
      </c>
      <c r="O24" s="14">
        <f t="shared" si="5"/>
        <v>0</v>
      </c>
      <c r="P24" s="12">
        <v>0</v>
      </c>
      <c r="Q24" s="13">
        <f t="shared" si="6"/>
        <v>0</v>
      </c>
    </row>
    <row r="25" spans="1:17" s="6" customFormat="1" ht="39.75" customHeight="1" thickBot="1">
      <c r="A25" s="12" t="s">
        <v>43</v>
      </c>
      <c r="B25" s="45" t="s">
        <v>57</v>
      </c>
      <c r="C25" s="47" t="s">
        <v>14</v>
      </c>
      <c r="D25" s="26"/>
      <c r="E25" s="12">
        <v>0</v>
      </c>
      <c r="F25" s="48">
        <v>539</v>
      </c>
      <c r="G25" s="15">
        <f t="shared" si="0"/>
        <v>0</v>
      </c>
      <c r="H25" s="12">
        <v>0</v>
      </c>
      <c r="I25" s="16"/>
      <c r="J25" s="56">
        <f t="shared" si="1"/>
        <v>161.7</v>
      </c>
      <c r="K25" s="17">
        <f t="shared" si="2"/>
        <v>0</v>
      </c>
      <c r="L25" s="12">
        <v>0</v>
      </c>
      <c r="M25" s="34">
        <f t="shared" si="3"/>
        <v>0</v>
      </c>
      <c r="N25" s="55">
        <f t="shared" si="4"/>
        <v>700.7</v>
      </c>
      <c r="O25" s="14">
        <f t="shared" si="5"/>
        <v>0</v>
      </c>
      <c r="P25" s="12">
        <v>0</v>
      </c>
      <c r="Q25" s="13">
        <f t="shared" si="6"/>
        <v>0</v>
      </c>
    </row>
    <row r="26" spans="1:17" s="6" customFormat="1" ht="55.5" customHeight="1" thickBot="1">
      <c r="A26" s="12" t="s">
        <v>44</v>
      </c>
      <c r="B26" s="50" t="s">
        <v>58</v>
      </c>
      <c r="C26" s="47" t="s">
        <v>14</v>
      </c>
      <c r="D26" s="26"/>
      <c r="E26" s="12">
        <v>0</v>
      </c>
      <c r="F26" s="48">
        <v>115</v>
      </c>
      <c r="G26" s="15">
        <f t="shared" si="0"/>
        <v>0</v>
      </c>
      <c r="H26" s="12">
        <v>0</v>
      </c>
      <c r="I26" s="16"/>
      <c r="J26" s="56">
        <f t="shared" si="1"/>
        <v>34.5</v>
      </c>
      <c r="K26" s="17">
        <f t="shared" si="2"/>
        <v>0</v>
      </c>
      <c r="L26" s="12">
        <v>0</v>
      </c>
      <c r="M26" s="34">
        <f t="shared" si="3"/>
        <v>0</v>
      </c>
      <c r="N26" s="55">
        <f t="shared" si="4"/>
        <v>149.5</v>
      </c>
      <c r="O26" s="14">
        <f t="shared" si="5"/>
        <v>0</v>
      </c>
      <c r="P26" s="12">
        <v>0</v>
      </c>
      <c r="Q26" s="13">
        <f t="shared" si="6"/>
        <v>0</v>
      </c>
    </row>
    <row r="27" spans="1:17" s="6" customFormat="1" ht="39.75" customHeight="1" thickBot="1">
      <c r="A27" s="19" t="s">
        <v>45</v>
      </c>
      <c r="B27" s="44" t="s">
        <v>59</v>
      </c>
      <c r="C27" s="45" t="s">
        <v>14</v>
      </c>
      <c r="D27" s="26"/>
      <c r="E27" s="19">
        <v>0</v>
      </c>
      <c r="F27" s="46">
        <v>192</v>
      </c>
      <c r="G27" s="15">
        <f t="shared" si="0"/>
        <v>0</v>
      </c>
      <c r="H27" s="12">
        <v>0</v>
      </c>
      <c r="I27" s="16"/>
      <c r="J27" s="56">
        <f t="shared" si="1"/>
        <v>57.6</v>
      </c>
      <c r="K27" s="17">
        <f t="shared" si="2"/>
        <v>0</v>
      </c>
      <c r="L27" s="19">
        <v>0</v>
      </c>
      <c r="M27" s="34">
        <f t="shared" si="3"/>
        <v>0</v>
      </c>
      <c r="N27" s="55">
        <f t="shared" si="4"/>
        <v>249.6</v>
      </c>
      <c r="O27" s="14">
        <f t="shared" si="5"/>
        <v>0</v>
      </c>
      <c r="P27" s="19">
        <v>0</v>
      </c>
      <c r="Q27" s="13">
        <f t="shared" si="6"/>
        <v>0</v>
      </c>
    </row>
    <row r="28" spans="1:17" s="6" customFormat="1" ht="39.75" customHeight="1" thickBot="1">
      <c r="A28" s="18"/>
      <c r="B28" s="51"/>
      <c r="C28" s="52"/>
      <c r="D28" s="27" t="s">
        <v>12</v>
      </c>
      <c r="E28" s="31"/>
      <c r="F28" s="53"/>
      <c r="G28" s="32"/>
      <c r="H28" s="7"/>
      <c r="I28" s="32"/>
      <c r="J28" s="7"/>
      <c r="K28" s="32"/>
      <c r="L28" s="7"/>
      <c r="M28" s="27"/>
      <c r="N28" s="54"/>
      <c r="O28" s="7"/>
      <c r="P28" s="7"/>
      <c r="Q28" s="7"/>
    </row>
    <row r="29" spans="1:17" s="6" customFormat="1" ht="39.75" customHeight="1">
      <c r="A29" s="18"/>
      <c r="B29" s="24"/>
      <c r="C29" s="25"/>
      <c r="D29" s="28"/>
      <c r="E29" s="31"/>
      <c r="F29" s="25"/>
      <c r="G29" s="33"/>
      <c r="H29" s="31"/>
      <c r="I29" s="33"/>
      <c r="J29" s="31"/>
      <c r="K29" s="33"/>
      <c r="L29" s="31"/>
      <c r="M29" s="36"/>
      <c r="N29" s="66" t="s">
        <v>31</v>
      </c>
      <c r="O29" s="66"/>
      <c r="P29" s="66"/>
      <c r="Q29" s="66"/>
    </row>
    <row r="30" ht="48.75" customHeight="1">
      <c r="A30" s="18"/>
    </row>
    <row r="31" ht="33.75" customHeight="1">
      <c r="A31" s="18"/>
    </row>
    <row r="32" ht="33.75" customHeight="1">
      <c r="A32" s="18"/>
    </row>
    <row r="33" ht="56.25" customHeight="1">
      <c r="A33" s="18"/>
    </row>
    <row r="35" spans="18:19" ht="66.75" customHeight="1">
      <c r="R35" s="4"/>
      <c r="S35" s="4"/>
    </row>
  </sheetData>
  <sheetProtection/>
  <mergeCells count="14">
    <mergeCell ref="B5:E5"/>
    <mergeCell ref="N29:Q29"/>
    <mergeCell ref="N1:Q1"/>
    <mergeCell ref="E11:E12"/>
    <mergeCell ref="F11:I11"/>
    <mergeCell ref="A9:Q9"/>
    <mergeCell ref="A8:Q8"/>
    <mergeCell ref="A11:A12"/>
    <mergeCell ref="B11:B12"/>
    <mergeCell ref="A10:Q10"/>
    <mergeCell ref="J11:M11"/>
    <mergeCell ref="N11:Q11"/>
    <mergeCell ref="C11:C12"/>
    <mergeCell ref="D11:D12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">
      <selection activeCell="F6" sqref="F6"/>
    </sheetView>
  </sheetViews>
  <sheetFormatPr defaultColWidth="9.00390625" defaultRowHeight="12.75"/>
  <sheetData>
    <row r="1" spans="2:4" ht="12">
      <c r="B1" s="20"/>
      <c r="C1" s="20"/>
      <c r="D1" s="20"/>
    </row>
    <row r="2" spans="2:4" ht="12.75">
      <c r="B2" s="20"/>
      <c r="C2" s="21"/>
      <c r="D2" s="20"/>
    </row>
    <row r="3" spans="2:4" ht="12.75">
      <c r="B3" s="20"/>
      <c r="C3" s="21"/>
      <c r="D3" s="20"/>
    </row>
    <row r="4" spans="2:4" ht="12.75">
      <c r="B4" s="20"/>
      <c r="C4" s="21"/>
      <c r="D4" s="20"/>
    </row>
    <row r="5" spans="2:4" ht="12.75">
      <c r="B5" s="20"/>
      <c r="C5" s="21"/>
      <c r="D5" s="20"/>
    </row>
    <row r="6" spans="2:4" ht="12.75">
      <c r="B6" s="20"/>
      <c r="C6" s="21"/>
      <c r="D6" s="20"/>
    </row>
    <row r="7" spans="2:4" ht="12.75">
      <c r="B7" s="20"/>
      <c r="C7" s="21"/>
      <c r="D7" s="20"/>
    </row>
    <row r="8" spans="2:4" ht="12.75">
      <c r="B8" s="20"/>
      <c r="C8" s="21"/>
      <c r="D8" s="20"/>
    </row>
    <row r="9" spans="2:4" ht="12.75">
      <c r="B9" s="20"/>
      <c r="C9" s="21"/>
      <c r="D9" s="20"/>
    </row>
    <row r="10" spans="2:4" ht="12.75">
      <c r="B10" s="20"/>
      <c r="C10" s="21"/>
      <c r="D10" s="20"/>
    </row>
    <row r="11" spans="2:4" ht="12.75">
      <c r="B11" s="20"/>
      <c r="C11" s="21"/>
      <c r="D11" s="20"/>
    </row>
    <row r="12" spans="2:4" ht="12.75">
      <c r="B12" s="20"/>
      <c r="C12" s="21"/>
      <c r="D12" s="20"/>
    </row>
    <row r="13" spans="2:4" ht="12.75">
      <c r="B13" s="20"/>
      <c r="C13" s="21"/>
      <c r="D13" s="20"/>
    </row>
    <row r="14" spans="2:4" ht="12.75">
      <c r="B14" s="20"/>
      <c r="C14" s="21"/>
      <c r="D14" s="20"/>
    </row>
    <row r="15" spans="2:4" ht="12.75">
      <c r="B15" s="20"/>
      <c r="C15" s="21"/>
      <c r="D15" s="20"/>
    </row>
    <row r="16" spans="2:4" ht="12.75">
      <c r="B16" s="20"/>
      <c r="C16" s="21"/>
      <c r="D16" s="20"/>
    </row>
    <row r="17" spans="2:4" ht="12.75">
      <c r="B17" s="20"/>
      <c r="C17" s="21"/>
      <c r="D17" s="20"/>
    </row>
    <row r="18" spans="2:4" ht="12.75">
      <c r="B18" s="20"/>
      <c r="C18" s="21"/>
      <c r="D18" s="20"/>
    </row>
    <row r="19" spans="2:4" ht="12.75">
      <c r="B19" s="20"/>
      <c r="C19" s="21"/>
      <c r="D19" s="20"/>
    </row>
    <row r="20" spans="2:4" ht="12.75">
      <c r="B20" s="20"/>
      <c r="C20" s="21"/>
      <c r="D20" s="20"/>
    </row>
    <row r="21" spans="2:4" ht="12">
      <c r="B21" s="20"/>
      <c r="C21" s="20"/>
      <c r="D21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Urząd Miasta Zielona Góra</cp:lastModifiedBy>
  <cp:lastPrinted>2022-10-27T10:29:08Z</cp:lastPrinted>
  <dcterms:created xsi:type="dcterms:W3CDTF">2007-02-15T12:21:49Z</dcterms:created>
  <dcterms:modified xsi:type="dcterms:W3CDTF">2022-11-03T10:33:27Z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e142c8c4-9166-40bd-baa1-ad8384958ba8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